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13_ncr:1_{1CEA14DD-B3ED-4864-B92B-4B562A30D9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F52" i="1" s="1"/>
  <c r="C52" i="1"/>
  <c r="F51" i="1"/>
  <c r="F50" i="1"/>
  <c r="F49" i="1"/>
  <c r="F48" i="1"/>
  <c r="F47" i="1"/>
  <c r="E45" i="1"/>
  <c r="C45" i="1"/>
  <c r="F44" i="1"/>
  <c r="E42" i="1"/>
  <c r="F42" i="1" s="1"/>
  <c r="C42" i="1"/>
  <c r="F41" i="1"/>
  <c r="E38" i="1"/>
  <c r="F38" i="1" s="1"/>
  <c r="C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E21" i="1"/>
  <c r="E39" i="1" s="1"/>
  <c r="C21" i="1"/>
  <c r="C39" i="1" s="1"/>
  <c r="F20" i="1"/>
  <c r="F19" i="1"/>
  <c r="F18" i="1"/>
  <c r="F17" i="1"/>
  <c r="F16" i="1"/>
  <c r="F14" i="1"/>
  <c r="F13" i="1"/>
  <c r="F12" i="1"/>
  <c r="F11" i="1"/>
  <c r="F10" i="1"/>
  <c r="F9" i="1"/>
  <c r="F8" i="1"/>
  <c r="C53" i="1" l="1"/>
  <c r="F45" i="1"/>
  <c r="E53" i="1"/>
  <c r="F39" i="1"/>
  <c r="F21" i="1"/>
  <c r="F53" i="1" l="1"/>
  <c r="E55" i="1"/>
  <c r="F55" i="1" s="1"/>
</calcChain>
</file>

<file path=xl/sharedStrings.xml><?xml version="1.0" encoding="utf-8"?>
<sst xmlns="http://schemas.openxmlformats.org/spreadsheetml/2006/main" count="72" uniqueCount="60">
  <si>
    <t>STATE LEVEL BANKERS' COMMITTEE BIHAR, PATNA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</si>
  <si>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</si>
  <si>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</si>
  <si>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</si>
  <si>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</si>
  <si>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</si>
  <si>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</si>
  <si>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</si>
  <si>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</si>
  <si>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</si>
  <si>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</si>
  <si>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</si>
  <si>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</si>
  <si>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</si>
  <si>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</si>
  <si>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/>
  </si>
  <si>
    <t>OTHER BANKS</t>
  </si>
  <si>
    <t>BANK OF INDIA</t>
  </si>
  <si>
    <t>BANK OF MAHARASHTRA</t>
  </si>
  <si>
    <t>INDIAN BANK</t>
  </si>
  <si>
    <t>INDIAN OVERSEAS BANK</t>
  </si>
  <si>
    <t>PUNJAB AND SIND BANK</t>
  </si>
  <si>
    <t xml:space="preserve">TOTAL PUBLIC SECTOR BANKS </t>
  </si>
  <si>
    <t xml:space="preserve">PRIVATE BANKS 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</si>
  <si>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</si>
  <si>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</si>
  <si>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</si>
  <si>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</si>
  <si>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</si>
  <si>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</si>
  <si>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</si>
  <si>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</si>
  <si>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</si>
  <si>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</si>
  <si>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</si>
  <si>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</si>
  <si>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</si>
  <si>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</si>
  <si>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</si>
  <si>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BANKS</t>
  </si>
  <si>
    <t xml:space="preserve">Total COMM.  BANKS </t>
  </si>
  <si>
    <t xml:space="preserve">CO-OPERATIVE BANKS </t>
  </si>
  <si>
    <t>STATE CO-OP. BANK</t>
  </si>
  <si>
    <t xml:space="preserve">REGIONAL RURAL BANKS </t>
  </si>
  <si>
    <t>BIHAR GRAMIN BANK</t>
  </si>
  <si>
    <t>TOTAL REGIONAL RURAL BANKS</t>
  </si>
  <si>
    <t xml:space="preserve">SMALL FINANCE BANK </t>
  </si>
  <si>
    <t>JANA SMALL FIN. BANK</t>
  </si>
  <si>
    <t>UJJIVAN SMALL FIN. BANK</t>
  </si>
  <si>
    <t>UTKARSH SMALL FIN. BANK</t>
  </si>
  <si>
    <t>ESAF SMALL FIN. BANK</t>
  </si>
  <si>
    <t>UNITY SMALL FINANCE BANK</t>
  </si>
  <si>
    <t xml:space="preserve">TOTAL SMALL FINANCE BANK  </t>
  </si>
  <si>
    <t>TOTAL</t>
  </si>
  <si>
    <t>RIDF</t>
  </si>
  <si>
    <t>TOTAL (ADVANCE + RIDF)</t>
  </si>
  <si>
    <t>( Amount In Rs. Crore )</t>
  </si>
  <si>
    <t xml:space="preserve">TOTAL CO-OPERATIVE BANKS  </t>
  </si>
  <si>
    <t>BANK WISE DEPOSITS , ADVANCES &amp; C:D RATIO  FY 2025-26 AS ON 30.06.2025</t>
  </si>
  <si>
    <t>(CONVENOR - STATE BANK OF INDIA)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</si>
</sst>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3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topLeftCell="A31" zoomScaleNormal="100" workbookViewId="0">
      <selection activeCell="L41" sqref="L41"/>
    </sheetView>
  </sheetViews>
  <sheetFormatPr defaultRowHeight="15" x14ac:dyDescent="0.25"/>
  <cols>
    <col min="1" max="1" width="7.42578125" style="1" bestFit="1" customWidth="1"/>
    <col min="2" max="2" width="32.85546875" style="2" bestFit="1" customWidth="1"/>
    <col min="3" max="3" width="14.7109375" style="1" customWidth="1"/>
    <col min="4" max="4" width="12.5703125" style="17" customWidth="1"/>
    <col min="5" max="5" width="18.140625" style="17" customWidth="1"/>
    <col min="6" max="6" width="17.42578125" style="3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ht="15.75" x14ac:dyDescent="0.25">
      <c r="A2" s="24" t="s">
        <v>59</v>
      </c>
      <c r="B2" s="24"/>
      <c r="C2" s="24"/>
      <c r="D2" s="24"/>
      <c r="E2" s="24"/>
      <c r="F2" s="24"/>
    </row>
    <row r="3" spans="1:6" ht="15.75" x14ac:dyDescent="0.25">
      <c r="A3" s="24" t="s">
        <v>58</v>
      </c>
      <c r="B3" s="24"/>
      <c r="C3" s="24"/>
      <c r="D3" s="24"/>
      <c r="E3" s="24"/>
      <c r="F3" s="24"/>
    </row>
    <row r="4" spans="1:6" ht="15.75" x14ac:dyDescent="0.25">
      <c r="A4" s="25" t="s">
        <v>56</v>
      </c>
      <c r="B4" s="25"/>
      <c r="C4" s="25"/>
      <c r="D4" s="25"/>
      <c r="E4" s="25"/>
      <c r="F4" s="25"/>
    </row>
    <row r="5" spans="1:6" x14ac:dyDescent="0.25">
      <c r="A5" s="26" t="s">
        <v>1</v>
      </c>
      <c r="B5" s="26" t="s">
        <v>2</v>
      </c>
      <c r="C5" s="27" t="s">
        <v>3</v>
      </c>
      <c r="D5" s="28" t="s">
        <v>4</v>
      </c>
      <c r="E5" s="28" t="s">
        <v>5</v>
      </c>
      <c r="F5" s="29" t="s">
        <v>6</v>
      </c>
    </row>
    <row r="6" spans="1:6" ht="42.75" customHeight="1" x14ac:dyDescent="0.25">
      <c r="A6" s="26"/>
      <c r="B6" s="26"/>
      <c r="C6" s="27"/>
      <c r="D6" s="28"/>
      <c r="E6" s="28"/>
      <c r="F6" s="29"/>
    </row>
    <row r="7" spans="1:6" s="4" customFormat="1" ht="15.75" x14ac:dyDescent="0.25">
      <c r="A7" s="5"/>
      <c r="B7" s="7" t="s">
        <v>7</v>
      </c>
      <c r="C7" s="18"/>
      <c r="D7" s="20" t="s">
        <v>15</v>
      </c>
      <c r="E7" s="19"/>
      <c r="F7" s="6"/>
    </row>
    <row r="8" spans="1:6" ht="15.75" x14ac:dyDescent="0.25">
      <c r="A8" s="12">
        <v>1</v>
      </c>
      <c r="B8" s="13" t="s">
        <v>8</v>
      </c>
      <c r="C8" s="9">
        <v>1048</v>
      </c>
      <c r="D8" s="20">
        <v>180383.8</v>
      </c>
      <c r="E8" s="8">
        <v>77072.479999999996</v>
      </c>
      <c r="F8" s="11">
        <f t="shared" ref="F8:F14" si="0">(E8/D8)*100</f>
        <v>42.726941111119736</v>
      </c>
    </row>
    <row r="9" spans="1:6" ht="15.75" x14ac:dyDescent="0.25">
      <c r="A9" s="12">
        <v>2</v>
      </c>
      <c r="B9" s="13" t="s">
        <v>9</v>
      </c>
      <c r="C9" s="9">
        <v>316</v>
      </c>
      <c r="D9" s="20">
        <v>26714.240000000002</v>
      </c>
      <c r="E9" s="8">
        <v>13646.66</v>
      </c>
      <c r="F9" s="11">
        <f t="shared" si="0"/>
        <v>51.083841426894416</v>
      </c>
    </row>
    <row r="10" spans="1:6" ht="15.75" x14ac:dyDescent="0.25">
      <c r="A10" s="12">
        <v>3</v>
      </c>
      <c r="B10" s="13" t="s">
        <v>10</v>
      </c>
      <c r="C10" s="9">
        <v>330</v>
      </c>
      <c r="D10" s="20">
        <v>30826.400000000001</v>
      </c>
      <c r="E10" s="8">
        <v>17180.060000000001</v>
      </c>
      <c r="F10" s="11">
        <f t="shared" si="0"/>
        <v>55.731645602470614</v>
      </c>
    </row>
    <row r="11" spans="1:6" ht="15.75" x14ac:dyDescent="0.25">
      <c r="A11" s="12">
        <v>4</v>
      </c>
      <c r="B11" s="13" t="s">
        <v>11</v>
      </c>
      <c r="C11" s="9">
        <v>435</v>
      </c>
      <c r="D11" s="20">
        <v>28653.22</v>
      </c>
      <c r="E11" s="8">
        <v>13063.8</v>
      </c>
      <c r="F11" s="11">
        <f t="shared" si="0"/>
        <v>45.592781544273201</v>
      </c>
    </row>
    <row r="12" spans="1:6" ht="15.75" x14ac:dyDescent="0.25">
      <c r="A12" s="12">
        <v>5</v>
      </c>
      <c r="B12" s="13" t="s">
        <v>12</v>
      </c>
      <c r="C12" s="9">
        <v>707</v>
      </c>
      <c r="D12" s="20">
        <v>63729.32</v>
      </c>
      <c r="E12" s="8">
        <v>26486.6</v>
      </c>
      <c r="F12" s="11">
        <f t="shared" si="0"/>
        <v>41.561089934742753</v>
      </c>
    </row>
    <row r="13" spans="1:6" ht="15.75" x14ac:dyDescent="0.25">
      <c r="A13" s="12">
        <v>6</v>
      </c>
      <c r="B13" s="13" t="s">
        <v>13</v>
      </c>
      <c r="C13" s="9">
        <v>235</v>
      </c>
      <c r="D13" s="20">
        <v>16972.689999999999</v>
      </c>
      <c r="E13" s="8">
        <v>7440.52</v>
      </c>
      <c r="F13" s="11">
        <f t="shared" si="0"/>
        <v>43.83818946790403</v>
      </c>
    </row>
    <row r="14" spans="1:6" ht="15.75" x14ac:dyDescent="0.25">
      <c r="A14" s="12">
        <v>7</v>
      </c>
      <c r="B14" s="13" t="s">
        <v>14</v>
      </c>
      <c r="C14" s="9">
        <v>242</v>
      </c>
      <c r="D14" s="20">
        <v>13516.28</v>
      </c>
      <c r="E14" s="8">
        <v>6181.49</v>
      </c>
      <c r="F14" s="11">
        <f t="shared" si="0"/>
        <v>45.733663404427844</v>
      </c>
    </row>
    <row r="15" spans="1:6" ht="15.75" x14ac:dyDescent="0.25">
      <c r="A15" s="12" t="s">
        <v>15</v>
      </c>
      <c r="B15" s="13" t="s">
        <v>16</v>
      </c>
      <c r="C15" s="9"/>
      <c r="D15" s="20" t="s">
        <v>15</v>
      </c>
      <c r="E15" s="8"/>
      <c r="F15" s="10"/>
    </row>
    <row r="16" spans="1:6" ht="15.75" x14ac:dyDescent="0.25">
      <c r="A16" s="12">
        <v>8</v>
      </c>
      <c r="B16" s="13" t="s">
        <v>17</v>
      </c>
      <c r="C16" s="9">
        <v>355</v>
      </c>
      <c r="D16" s="20">
        <v>31158.44</v>
      </c>
      <c r="E16" s="8">
        <v>13850.57</v>
      </c>
      <c r="F16" s="11">
        <f t="shared" ref="F16:F21" si="1">(E16/D16)*100</f>
        <v>44.452064994268007</v>
      </c>
    </row>
    <row r="17" spans="1:6" ht="15.75" x14ac:dyDescent="0.25">
      <c r="A17" s="12">
        <v>9</v>
      </c>
      <c r="B17" s="13" t="s">
        <v>18</v>
      </c>
      <c r="C17" s="9">
        <v>63</v>
      </c>
      <c r="D17" s="20">
        <v>1541.54</v>
      </c>
      <c r="E17" s="8">
        <v>2034.75</v>
      </c>
      <c r="F17" s="11">
        <f t="shared" si="1"/>
        <v>131.99462874787551</v>
      </c>
    </row>
    <row r="18" spans="1:6" ht="15.75" x14ac:dyDescent="0.25">
      <c r="A18" s="12">
        <v>10</v>
      </c>
      <c r="B18" s="13" t="s">
        <v>19</v>
      </c>
      <c r="C18" s="9">
        <v>300</v>
      </c>
      <c r="D18" s="20">
        <v>23993.66</v>
      </c>
      <c r="E18" s="8">
        <v>12215.08</v>
      </c>
      <c r="F18" s="11">
        <f t="shared" si="1"/>
        <v>50.90961529003912</v>
      </c>
    </row>
    <row r="19" spans="1:6" ht="15.75" x14ac:dyDescent="0.25">
      <c r="A19" s="12">
        <v>11</v>
      </c>
      <c r="B19" s="13" t="s">
        <v>20</v>
      </c>
      <c r="C19" s="9">
        <v>61</v>
      </c>
      <c r="D19" s="20">
        <v>4438.2299999999996</v>
      </c>
      <c r="E19" s="8">
        <v>1943.46</v>
      </c>
      <c r="F19" s="11">
        <f t="shared" si="1"/>
        <v>43.789078078423159</v>
      </c>
    </row>
    <row r="20" spans="1:6" ht="15.75" x14ac:dyDescent="0.25">
      <c r="A20" s="12">
        <v>12</v>
      </c>
      <c r="B20" s="13" t="s">
        <v>21</v>
      </c>
      <c r="C20" s="9">
        <v>22</v>
      </c>
      <c r="D20" s="20">
        <v>698.08</v>
      </c>
      <c r="E20" s="8">
        <v>384.03</v>
      </c>
      <c r="F20" s="11">
        <f t="shared" si="1"/>
        <v>55.012319504927795</v>
      </c>
    </row>
    <row r="21" spans="1:6" ht="15.75" x14ac:dyDescent="0.25">
      <c r="A21" s="12" t="s">
        <v>15</v>
      </c>
      <c r="B21" s="13" t="s">
        <v>22</v>
      </c>
      <c r="C21" s="9">
        <f>SUM(C8:C20)</f>
        <v>4114</v>
      </c>
      <c r="D21" s="20">
        <v>422625.9</v>
      </c>
      <c r="E21" s="8">
        <f>SUM(E8:E20)</f>
        <v>191499.49999999997</v>
      </c>
      <c r="F21" s="11">
        <f t="shared" si="1"/>
        <v>45.311823056750654</v>
      </c>
    </row>
    <row r="22" spans="1:6" ht="15.75" x14ac:dyDescent="0.25">
      <c r="A22" s="12"/>
      <c r="B22" s="13" t="s">
        <v>23</v>
      </c>
      <c r="C22" s="9"/>
      <c r="D22" s="20" t="s">
        <v>15</v>
      </c>
      <c r="E22" s="8"/>
      <c r="F22" s="10"/>
    </row>
    <row r="23" spans="1:6" ht="15.75" x14ac:dyDescent="0.25">
      <c r="A23" s="12">
        <v>13</v>
      </c>
      <c r="B23" s="13" t="s">
        <v>24</v>
      </c>
      <c r="C23" s="9">
        <v>155</v>
      </c>
      <c r="D23" s="20">
        <v>16311.07</v>
      </c>
      <c r="E23" s="8">
        <v>12552.09</v>
      </c>
      <c r="F23" s="11">
        <f t="shared" ref="F23:F39" si="2">(E23/D23)*100</f>
        <v>76.954424203930216</v>
      </c>
    </row>
    <row r="24" spans="1:6" ht="15.75" x14ac:dyDescent="0.25">
      <c r="A24" s="12">
        <v>14</v>
      </c>
      <c r="B24" s="13" t="s">
        <v>25</v>
      </c>
      <c r="C24" s="9">
        <v>683</v>
      </c>
      <c r="D24" s="20">
        <v>5770.37</v>
      </c>
      <c r="E24" s="8">
        <v>8971.64</v>
      </c>
      <c r="F24" s="11">
        <f t="shared" si="2"/>
        <v>155.47772499857027</v>
      </c>
    </row>
    <row r="25" spans="1:6" ht="15.75" x14ac:dyDescent="0.25">
      <c r="A25" s="12">
        <v>15</v>
      </c>
      <c r="B25" s="13" t="s">
        <v>26</v>
      </c>
      <c r="C25" s="9">
        <v>11</v>
      </c>
      <c r="D25" s="20">
        <v>878.66</v>
      </c>
      <c r="E25" s="8">
        <v>536.30999999999995</v>
      </c>
      <c r="F25" s="11">
        <f t="shared" si="2"/>
        <v>61.037261284228251</v>
      </c>
    </row>
    <row r="26" spans="1:6" ht="15.75" x14ac:dyDescent="0.25">
      <c r="A26" s="12">
        <v>16</v>
      </c>
      <c r="B26" s="13" t="s">
        <v>27</v>
      </c>
      <c r="C26" s="9">
        <v>204</v>
      </c>
      <c r="D26" s="20">
        <v>26489.15</v>
      </c>
      <c r="E26" s="8">
        <v>25764.78</v>
      </c>
      <c r="F26" s="11">
        <f t="shared" si="2"/>
        <v>97.265408667322276</v>
      </c>
    </row>
    <row r="27" spans="1:6" ht="15.75" x14ac:dyDescent="0.25">
      <c r="A27" s="12">
        <v>17</v>
      </c>
      <c r="B27" s="13" t="s">
        <v>28</v>
      </c>
      <c r="C27" s="9">
        <v>169</v>
      </c>
      <c r="D27" s="20">
        <v>18991.02</v>
      </c>
      <c r="E27" s="8">
        <v>17763.02</v>
      </c>
      <c r="F27" s="11">
        <f t="shared" si="2"/>
        <v>93.533785968315556</v>
      </c>
    </row>
    <row r="28" spans="1:6" ht="15.75" x14ac:dyDescent="0.25">
      <c r="A28" s="12">
        <v>18</v>
      </c>
      <c r="B28" s="13" t="s">
        <v>29</v>
      </c>
      <c r="C28" s="9">
        <v>77</v>
      </c>
      <c r="D28" s="20">
        <v>7039.92</v>
      </c>
      <c r="E28" s="8">
        <v>2945.3</v>
      </c>
      <c r="F28" s="11">
        <f t="shared" si="2"/>
        <v>41.837123149126697</v>
      </c>
    </row>
    <row r="29" spans="1:6" ht="15.75" x14ac:dyDescent="0.25">
      <c r="A29" s="12">
        <v>19</v>
      </c>
      <c r="B29" s="13" t="s">
        <v>30</v>
      </c>
      <c r="C29" s="9">
        <v>58</v>
      </c>
      <c r="D29" s="20">
        <v>4904.7299999999996</v>
      </c>
      <c r="E29" s="8">
        <v>10480.44</v>
      </c>
      <c r="F29" s="11">
        <f t="shared" si="2"/>
        <v>213.680263745405</v>
      </c>
    </row>
    <row r="30" spans="1:6" ht="15.75" x14ac:dyDescent="0.25">
      <c r="A30" s="12">
        <v>20</v>
      </c>
      <c r="B30" s="13" t="s">
        <v>31</v>
      </c>
      <c r="C30" s="9">
        <v>1</v>
      </c>
      <c r="D30" s="20">
        <v>170.14</v>
      </c>
      <c r="E30" s="8">
        <v>30.51</v>
      </c>
      <c r="F30" s="11">
        <f t="shared" si="2"/>
        <v>17.932291054425768</v>
      </c>
    </row>
    <row r="31" spans="1:6" ht="15.75" x14ac:dyDescent="0.25">
      <c r="A31" s="12">
        <v>21</v>
      </c>
      <c r="B31" s="13" t="s">
        <v>32</v>
      </c>
      <c r="C31" s="9">
        <v>1</v>
      </c>
      <c r="D31" s="20">
        <v>35.75</v>
      </c>
      <c r="E31" s="8">
        <v>21.23</v>
      </c>
      <c r="F31" s="11">
        <f t="shared" si="2"/>
        <v>59.384615384615394</v>
      </c>
    </row>
    <row r="32" spans="1:6" ht="15.75" x14ac:dyDescent="0.25">
      <c r="A32" s="12">
        <v>22</v>
      </c>
      <c r="B32" s="13" t="s">
        <v>33</v>
      </c>
      <c r="C32" s="9">
        <v>28</v>
      </c>
      <c r="D32" s="20">
        <v>2052.75</v>
      </c>
      <c r="E32" s="8">
        <v>2439.75</v>
      </c>
      <c r="F32" s="11">
        <f t="shared" si="2"/>
        <v>118.85275849470223</v>
      </c>
    </row>
    <row r="33" spans="1:6" ht="15.75" x14ac:dyDescent="0.25">
      <c r="A33" s="12">
        <v>23</v>
      </c>
      <c r="B33" s="13" t="s">
        <v>34</v>
      </c>
      <c r="C33" s="9">
        <v>1</v>
      </c>
      <c r="D33" s="20">
        <v>292.39</v>
      </c>
      <c r="E33" s="8">
        <v>8.0500000000000007</v>
      </c>
      <c r="F33" s="11">
        <f t="shared" si="2"/>
        <v>2.7531721331098877</v>
      </c>
    </row>
    <row r="34" spans="1:6" ht="15.75" x14ac:dyDescent="0.25">
      <c r="A34" s="12">
        <v>24</v>
      </c>
      <c r="B34" s="13" t="s">
        <v>35</v>
      </c>
      <c r="C34" s="9">
        <v>7</v>
      </c>
      <c r="D34" s="20">
        <v>618.24</v>
      </c>
      <c r="E34" s="8">
        <v>817.35</v>
      </c>
      <c r="F34" s="11">
        <f t="shared" si="2"/>
        <v>132.2059394409938</v>
      </c>
    </row>
    <row r="35" spans="1:6" ht="15.75" x14ac:dyDescent="0.25">
      <c r="A35" s="12">
        <v>25</v>
      </c>
      <c r="B35" s="13" t="s">
        <v>36</v>
      </c>
      <c r="C35" s="9">
        <v>1</v>
      </c>
      <c r="D35" s="20">
        <v>21.39</v>
      </c>
      <c r="E35" s="8">
        <v>9.4499999999999993</v>
      </c>
      <c r="F35" s="11">
        <f t="shared" si="2"/>
        <v>44.179523141654975</v>
      </c>
    </row>
    <row r="36" spans="1:6" ht="15.75" x14ac:dyDescent="0.25">
      <c r="A36" s="12">
        <v>26</v>
      </c>
      <c r="B36" s="13" t="s">
        <v>37</v>
      </c>
      <c r="C36" s="9">
        <v>13</v>
      </c>
      <c r="D36" s="20">
        <v>1383.31</v>
      </c>
      <c r="E36" s="8">
        <v>1378.91</v>
      </c>
      <c r="F36" s="11">
        <f t="shared" si="2"/>
        <v>99.681922345678132</v>
      </c>
    </row>
    <row r="37" spans="1:6" ht="15.75" x14ac:dyDescent="0.25">
      <c r="A37" s="12">
        <v>27</v>
      </c>
      <c r="B37" s="13" t="s">
        <v>38</v>
      </c>
      <c r="C37" s="9">
        <v>6</v>
      </c>
      <c r="D37" s="20">
        <v>266.13</v>
      </c>
      <c r="E37" s="8">
        <v>2405.87</v>
      </c>
      <c r="F37" s="11">
        <f t="shared" si="2"/>
        <v>904.02059144027351</v>
      </c>
    </row>
    <row r="38" spans="1:6" ht="15.75" x14ac:dyDescent="0.25">
      <c r="A38" s="12" t="s">
        <v>15</v>
      </c>
      <c r="B38" s="13" t="s">
        <v>39</v>
      </c>
      <c r="C38" s="9">
        <f>SUM(C22:C37)</f>
        <v>1415</v>
      </c>
      <c r="D38" s="20">
        <v>85225.02</v>
      </c>
      <c r="E38" s="8">
        <f>SUM(E22:E37)</f>
        <v>86124.7</v>
      </c>
      <c r="F38" s="11">
        <f t="shared" si="2"/>
        <v>101.05565243633852</v>
      </c>
    </row>
    <row r="39" spans="1:6" ht="15.75" x14ac:dyDescent="0.25">
      <c r="A39" s="12" t="s">
        <v>15</v>
      </c>
      <c r="B39" s="13" t="s">
        <v>40</v>
      </c>
      <c r="C39" s="9">
        <f>SUM(C21,C38)</f>
        <v>5529</v>
      </c>
      <c r="D39" s="20">
        <v>507850.92</v>
      </c>
      <c r="E39" s="8">
        <f>SUM(E21,E38)</f>
        <v>277624.19999999995</v>
      </c>
      <c r="F39" s="11">
        <f t="shared" si="2"/>
        <v>54.666475744496033</v>
      </c>
    </row>
    <row r="40" spans="1:6" ht="15.75" x14ac:dyDescent="0.25">
      <c r="A40" s="12"/>
      <c r="B40" s="13" t="s">
        <v>41</v>
      </c>
      <c r="C40" s="9"/>
      <c r="D40" s="20" t="s">
        <v>15</v>
      </c>
      <c r="E40" s="8"/>
      <c r="F40" s="10"/>
    </row>
    <row r="41" spans="1:6" ht="15.75" x14ac:dyDescent="0.25">
      <c r="A41" s="12">
        <v>28</v>
      </c>
      <c r="B41" s="13" t="s">
        <v>42</v>
      </c>
      <c r="C41" s="9">
        <v>303</v>
      </c>
      <c r="D41" s="20">
        <v>6211.19</v>
      </c>
      <c r="E41" s="8">
        <v>8054.66</v>
      </c>
      <c r="F41" s="11">
        <f>(E41/D41)*100</f>
        <v>129.67981980908652</v>
      </c>
    </row>
    <row r="42" spans="1:6" ht="15.75" x14ac:dyDescent="0.25">
      <c r="A42" s="12" t="s">
        <v>15</v>
      </c>
      <c r="B42" s="13" t="s">
        <v>57</v>
      </c>
      <c r="C42" s="9">
        <f>SUM(C40:C41)</f>
        <v>303</v>
      </c>
      <c r="D42" s="20">
        <v>6211.19</v>
      </c>
      <c r="E42" s="8">
        <f>SUM(E40:E41)</f>
        <v>8054.66</v>
      </c>
      <c r="F42" s="11">
        <f>(E42/D42)*100</f>
        <v>129.67981980908652</v>
      </c>
    </row>
    <row r="43" spans="1:6" ht="15.75" x14ac:dyDescent="0.25">
      <c r="A43" s="12"/>
      <c r="B43" s="13" t="s">
        <v>43</v>
      </c>
      <c r="C43" s="9"/>
      <c r="D43" s="20" t="s">
        <v>15</v>
      </c>
      <c r="E43" s="8"/>
      <c r="F43" s="10"/>
    </row>
    <row r="44" spans="1:6" ht="15.75" x14ac:dyDescent="0.25">
      <c r="A44" s="12">
        <v>29</v>
      </c>
      <c r="B44" s="13" t="s">
        <v>44</v>
      </c>
      <c r="C44" s="9">
        <v>2104</v>
      </c>
      <c r="D44" s="20">
        <v>46173.7</v>
      </c>
      <c r="E44" s="8">
        <v>29928.76</v>
      </c>
      <c r="F44" s="11">
        <f>(E44/D44)*100</f>
        <v>64.817764225089164</v>
      </c>
    </row>
    <row r="45" spans="1:6" ht="18.75" customHeight="1" x14ac:dyDescent="0.25">
      <c r="A45" s="12" t="s">
        <v>15</v>
      </c>
      <c r="B45" s="13" t="s">
        <v>45</v>
      </c>
      <c r="C45" s="9">
        <f>SUM(C43:C44)</f>
        <v>2104</v>
      </c>
      <c r="D45" s="20">
        <v>46173.7</v>
      </c>
      <c r="E45" s="8">
        <f>SUM(E43:E44)</f>
        <v>29928.76</v>
      </c>
      <c r="F45" s="11">
        <f>(E45/D45)*100</f>
        <v>64.817764225089164</v>
      </c>
    </row>
    <row r="46" spans="1:6" ht="15.75" x14ac:dyDescent="0.25">
      <c r="A46" s="12"/>
      <c r="B46" s="13" t="s">
        <v>46</v>
      </c>
      <c r="C46" s="9"/>
      <c r="D46" s="20" t="s">
        <v>15</v>
      </c>
      <c r="E46" s="8"/>
      <c r="F46" s="10"/>
    </row>
    <row r="47" spans="1:6" ht="15.75" x14ac:dyDescent="0.25">
      <c r="A47" s="12">
        <v>30</v>
      </c>
      <c r="B47" s="13" t="s">
        <v>47</v>
      </c>
      <c r="C47" s="9">
        <v>22</v>
      </c>
      <c r="D47" s="20">
        <v>473.73</v>
      </c>
      <c r="E47" s="8">
        <v>1057.27</v>
      </c>
      <c r="F47" s="11">
        <f t="shared" ref="F47:F53" si="3">(E47/D47)*100</f>
        <v>223.17987039030669</v>
      </c>
    </row>
    <row r="48" spans="1:6" ht="15.75" x14ac:dyDescent="0.25">
      <c r="A48" s="12">
        <v>31</v>
      </c>
      <c r="B48" s="13" t="s">
        <v>48</v>
      </c>
      <c r="C48" s="9">
        <v>53</v>
      </c>
      <c r="D48" s="20">
        <v>1031.54</v>
      </c>
      <c r="E48" s="8">
        <v>2050.2600000000002</v>
      </c>
      <c r="F48" s="11">
        <f t="shared" si="3"/>
        <v>198.75719797584196</v>
      </c>
    </row>
    <row r="49" spans="1:6" ht="15.75" x14ac:dyDescent="0.25">
      <c r="A49" s="12">
        <v>32</v>
      </c>
      <c r="B49" s="13" t="s">
        <v>49</v>
      </c>
      <c r="C49" s="9">
        <v>275</v>
      </c>
      <c r="D49" s="20">
        <v>1004.2</v>
      </c>
      <c r="E49" s="8">
        <v>4882.17</v>
      </c>
      <c r="F49" s="11">
        <f t="shared" si="3"/>
        <v>486.17506472814176</v>
      </c>
    </row>
    <row r="50" spans="1:6" ht="15.75" x14ac:dyDescent="0.25">
      <c r="A50" s="12">
        <v>33</v>
      </c>
      <c r="B50" s="13" t="s">
        <v>50</v>
      </c>
      <c r="C50" s="9">
        <v>15</v>
      </c>
      <c r="D50" s="20">
        <v>156.34</v>
      </c>
      <c r="E50" s="8">
        <v>301.64999999999998</v>
      </c>
      <c r="F50" s="11">
        <f t="shared" si="3"/>
        <v>192.94486375847509</v>
      </c>
    </row>
    <row r="51" spans="1:6" ht="15.75" x14ac:dyDescent="0.25">
      <c r="A51" s="12">
        <v>34</v>
      </c>
      <c r="B51" s="13" t="s">
        <v>51</v>
      </c>
      <c r="C51" s="9">
        <v>26</v>
      </c>
      <c r="D51" s="20">
        <v>5.76</v>
      </c>
      <c r="E51" s="8">
        <v>613.25</v>
      </c>
      <c r="F51" s="11">
        <f t="shared" si="3"/>
        <v>10646.701388888889</v>
      </c>
    </row>
    <row r="52" spans="1:6" ht="15.75" x14ac:dyDescent="0.25">
      <c r="A52" s="12" t="s">
        <v>15</v>
      </c>
      <c r="B52" s="13" t="s">
        <v>52</v>
      </c>
      <c r="C52" s="9">
        <f>SUM(C46:C51)</f>
        <v>391</v>
      </c>
      <c r="D52" s="20">
        <v>2671.58</v>
      </c>
      <c r="E52" s="8">
        <f>SUM(E46:E51)</f>
        <v>8904.6</v>
      </c>
      <c r="F52" s="11">
        <f t="shared" si="3"/>
        <v>333.30837931111932</v>
      </c>
    </row>
    <row r="53" spans="1:6" ht="15.75" x14ac:dyDescent="0.25">
      <c r="A53" s="12"/>
      <c r="B53" s="13" t="s">
        <v>53</v>
      </c>
      <c r="C53" s="9">
        <f>SUM(C39,C42,C45,C52)</f>
        <v>8327</v>
      </c>
      <c r="D53" s="20">
        <v>562907.38</v>
      </c>
      <c r="E53" s="8">
        <f>SUM(E39,E42,E45,E52)</f>
        <v>324512.21999999991</v>
      </c>
      <c r="F53" s="11">
        <f t="shared" si="3"/>
        <v>57.649309909562731</v>
      </c>
    </row>
    <row r="54" spans="1:6" ht="15.75" x14ac:dyDescent="0.25">
      <c r="A54" s="21" t="s">
        <v>54</v>
      </c>
      <c r="B54" s="21"/>
      <c r="C54" s="14"/>
      <c r="D54" s="15"/>
      <c r="E54" s="8">
        <v>9481.74</v>
      </c>
      <c r="F54" s="16"/>
    </row>
    <row r="55" spans="1:6" ht="15.75" x14ac:dyDescent="0.25">
      <c r="A55" s="22" t="s">
        <v>55</v>
      </c>
      <c r="B55" s="22"/>
      <c r="C55" s="9">
        <v>8327</v>
      </c>
      <c r="D55" s="8">
        <v>562907.38</v>
      </c>
      <c r="E55" s="8">
        <f>E53+E54</f>
        <v>333993.9599999999</v>
      </c>
      <c r="F55" s="10">
        <f>E55/D55*100</f>
        <v>59.333732664865735</v>
      </c>
    </row>
  </sheetData>
  <mergeCells count="12">
    <mergeCell ref="A54:B54"/>
    <mergeCell ref="A55:B55"/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 RAY</cp:lastModifiedBy>
  <cp:lastPrinted>2025-07-31T12:39:41Z</cp:lastPrinted>
  <dcterms:created xsi:type="dcterms:W3CDTF">2019-12-31T05:27:03Z</dcterms:created>
  <dcterms:modified xsi:type="dcterms:W3CDTF">2025-10-03T12:33:06Z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2025-07-30T12:07:52Z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c02ecdc6-30bf-490d-b23b-bdeb8415bcd0</vt:lpwstr>
  </property>
  <property fmtid="{D5CDD505-2E9C-101B-9397-08002B2CF9AE}" pid="8" name="MSIP_Label_183ada4e-448b-4689-9b53-cdfe99a249d2_ContentBits">
    <vt:lpwstr>0</vt:lpwstr>
  </property>
</Properties>
</file>